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E32" i="1"/>
  <c r="D32" i="1"/>
  <c r="F31" i="1"/>
  <c r="F33" i="1" s="1"/>
  <c r="E31" i="1"/>
  <c r="C31" i="1"/>
  <c r="B31" i="1"/>
  <c r="B33" i="1" s="1"/>
  <c r="H30" i="1"/>
  <c r="G30" i="1"/>
  <c r="E30" i="1"/>
  <c r="D30" i="1"/>
  <c r="H29" i="1"/>
  <c r="G29" i="1"/>
  <c r="E29" i="1"/>
  <c r="D29" i="1"/>
  <c r="H28" i="1"/>
  <c r="G28" i="1"/>
  <c r="E28" i="1"/>
  <c r="D28" i="1"/>
  <c r="H27" i="1"/>
  <c r="G27" i="1"/>
  <c r="E27" i="1"/>
  <c r="D27" i="1"/>
  <c r="H26" i="1"/>
  <c r="G26" i="1"/>
  <c r="E26" i="1"/>
  <c r="D26" i="1"/>
  <c r="H25" i="1"/>
  <c r="G25" i="1"/>
  <c r="E25" i="1"/>
  <c r="D25" i="1"/>
  <c r="H24" i="1"/>
  <c r="G24" i="1"/>
  <c r="E24" i="1"/>
  <c r="D24" i="1"/>
  <c r="H23" i="1"/>
  <c r="G23" i="1"/>
  <c r="E23" i="1"/>
  <c r="D23" i="1"/>
  <c r="H22" i="1"/>
  <c r="G22" i="1"/>
  <c r="E22" i="1"/>
  <c r="D22" i="1"/>
  <c r="H21" i="1"/>
  <c r="G21" i="1"/>
  <c r="E21" i="1"/>
  <c r="D21" i="1"/>
  <c r="H20" i="1"/>
  <c r="G20" i="1"/>
  <c r="E20" i="1"/>
  <c r="D20" i="1"/>
  <c r="H19" i="1"/>
  <c r="G19" i="1"/>
  <c r="E19" i="1"/>
  <c r="D19" i="1"/>
  <c r="H18" i="1"/>
  <c r="G18" i="1"/>
  <c r="E18" i="1"/>
  <c r="D18" i="1"/>
  <c r="H17" i="1"/>
  <c r="G17" i="1"/>
  <c r="E17" i="1"/>
  <c r="D17" i="1"/>
  <c r="H16" i="1"/>
  <c r="G16" i="1"/>
  <c r="E16" i="1"/>
  <c r="D16" i="1"/>
  <c r="H15" i="1"/>
  <c r="G15" i="1"/>
  <c r="E15" i="1"/>
  <c r="D15" i="1"/>
  <c r="H14" i="1"/>
  <c r="G14" i="1"/>
  <c r="E14" i="1"/>
  <c r="D14" i="1"/>
  <c r="H13" i="1"/>
  <c r="G13" i="1"/>
  <c r="E13" i="1"/>
  <c r="D13" i="1"/>
  <c r="H12" i="1"/>
  <c r="G12" i="1"/>
  <c r="E12" i="1"/>
  <c r="D12" i="1"/>
  <c r="E11" i="1"/>
  <c r="D11" i="1"/>
  <c r="H10" i="1"/>
  <c r="G10" i="1"/>
  <c r="E10" i="1"/>
  <c r="D10" i="1"/>
  <c r="H9" i="1"/>
  <c r="G9" i="1"/>
  <c r="E9" i="1"/>
  <c r="D9" i="1"/>
  <c r="H8" i="1"/>
  <c r="G8" i="1"/>
  <c r="E8" i="1"/>
  <c r="D8" i="1"/>
  <c r="H7" i="1"/>
  <c r="G7" i="1"/>
  <c r="E7" i="1"/>
  <c r="D7" i="1"/>
  <c r="H6" i="1"/>
  <c r="G6" i="1"/>
  <c r="E6" i="1"/>
  <c r="D6" i="1"/>
  <c r="H5" i="1"/>
  <c r="G5" i="1"/>
  <c r="E5" i="1"/>
  <c r="D5" i="1"/>
  <c r="H4" i="1"/>
  <c r="G4" i="1"/>
  <c r="E4" i="1"/>
  <c r="D4" i="1"/>
  <c r="H31" i="1" l="1"/>
  <c r="G31" i="1"/>
  <c r="C33" i="1"/>
  <c r="H33" i="1" s="1"/>
  <c r="D31" i="1"/>
  <c r="E33" i="1"/>
  <c r="D33" i="1"/>
  <c r="G33" i="1" l="1"/>
</calcChain>
</file>

<file path=xl/sharedStrings.xml><?xml version="1.0" encoding="utf-8"?>
<sst xmlns="http://schemas.openxmlformats.org/spreadsheetml/2006/main" count="40" uniqueCount="39">
  <si>
    <r>
      <t xml:space="preserve">Показатели по плановым доходам  Управления </t>
    </r>
    <r>
      <rPr>
        <sz val="14"/>
        <rFont val="Times New Roman"/>
        <family val="1"/>
        <charset val="204"/>
      </rPr>
      <t>по состоянию на 01.01.2025</t>
    </r>
  </si>
  <si>
    <t>тыс.руб.</t>
  </si>
  <si>
    <t xml:space="preserve">Наименование показателя </t>
  </si>
  <si>
    <t xml:space="preserve"> План на 01.01.2025</t>
  </si>
  <si>
    <t>Факт на 01.01.2025</t>
  </si>
  <si>
    <t xml:space="preserve">     % выполнения</t>
  </si>
  <si>
    <t>Сумма перевыполнения /   невыполнения</t>
  </si>
  <si>
    <t>План 2024 г.</t>
  </si>
  <si>
    <t>% выполн. к годовому плану</t>
  </si>
  <si>
    <t>Сумма перевыполнения /   невыполнения к годовому плану</t>
  </si>
  <si>
    <r>
      <t xml:space="preserve">            Аренда имущества              
</t>
    </r>
    <r>
      <rPr>
        <sz val="14"/>
        <rFont val="Times New Roman"/>
        <family val="1"/>
        <charset val="204"/>
      </rPr>
      <t>41011105074040000120</t>
    </r>
  </si>
  <si>
    <r>
      <t>Аренда  зем.участков</t>
    </r>
    <r>
      <rPr>
        <sz val="14"/>
        <rFont val="Times New Roman"/>
        <family val="1"/>
        <charset val="204"/>
      </rPr>
      <t xml:space="preserve"> до разграничения
41011105012040000120</t>
    </r>
  </si>
  <si>
    <r>
      <t xml:space="preserve">Доходы от сдачи в аренду имущества, находящегося в оперативном управлении органов управления городских округов  </t>
    </r>
    <r>
      <rPr>
        <sz val="14"/>
        <rFont val="Times New Roman"/>
        <family val="1"/>
        <charset val="204"/>
      </rPr>
      <t>41011105034040000120</t>
    </r>
  </si>
  <si>
    <r>
      <t xml:space="preserve">Платежи от прибыли 
</t>
    </r>
    <r>
      <rPr>
        <sz val="14"/>
        <rFont val="Times New Roman"/>
        <family val="1"/>
        <charset val="204"/>
      </rPr>
      <t>41011107014040000120</t>
    </r>
  </si>
  <si>
    <r>
      <t xml:space="preserve">      Дивиденды                          
</t>
    </r>
    <r>
      <rPr>
        <sz val="14"/>
        <rFont val="Times New Roman"/>
        <family val="1"/>
        <charset val="204"/>
      </rPr>
      <t>41011101040040000120</t>
    </r>
  </si>
  <si>
    <r>
      <t xml:space="preserve">Прочие поступления 
от использования имущества  
</t>
    </r>
    <r>
      <rPr>
        <sz val="14"/>
        <rFont val="Times New Roman"/>
        <family val="1"/>
        <charset val="204"/>
      </rPr>
      <t>41011109044040000120</t>
    </r>
  </si>
  <si>
    <r>
      <t xml:space="preserve">Плата  за размещение и эксплуатацию НТО 
</t>
    </r>
    <r>
      <rPr>
        <sz val="14"/>
        <rFont val="Times New Roman"/>
        <family val="1"/>
        <charset val="204"/>
      </rPr>
      <t>41011109080040030120</t>
    </r>
  </si>
  <si>
    <r>
      <t xml:space="preserve">Продажа квартир                                                                      </t>
    </r>
    <r>
      <rPr>
        <sz val="14"/>
        <rFont val="Times New Roman"/>
        <family val="1"/>
        <charset val="204"/>
      </rPr>
      <t>41011401040040000410</t>
    </r>
  </si>
  <si>
    <r>
      <t xml:space="preserve">Продажа имущества   
</t>
    </r>
    <r>
      <rPr>
        <sz val="14"/>
        <rFont val="Times New Roman"/>
        <family val="1"/>
        <charset val="204"/>
      </rPr>
      <t>41011402043040000410</t>
    </r>
  </si>
  <si>
    <r>
      <t xml:space="preserve">Средства от распоряжения и реализации выморочного имущества
</t>
    </r>
    <r>
      <rPr>
        <sz val="14"/>
        <rFont val="Times New Roman"/>
        <family val="1"/>
        <charset val="204"/>
      </rPr>
      <t>41011403040040000410</t>
    </r>
  </si>
  <si>
    <r>
      <t xml:space="preserve">Продажа земельных участков </t>
    </r>
    <r>
      <rPr>
        <sz val="14"/>
        <rFont val="Times New Roman"/>
        <family val="1"/>
        <charset val="204"/>
      </rPr>
      <t>до разграничения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41011406012040000430 </t>
    </r>
  </si>
  <si>
    <r>
      <t xml:space="preserve">Доходы от реализации недвижимого имущества бюджетных, автономных учреждений </t>
    </r>
    <r>
      <rPr>
        <sz val="14"/>
        <rFont val="Times New Roman"/>
        <family val="1"/>
        <charset val="204"/>
      </rPr>
      <t>41011402048040000410</t>
    </r>
  </si>
  <si>
    <r>
      <t xml:space="preserve">Прочие доходы от компенсации затрат бюджетов городских округов              
</t>
    </r>
    <r>
      <rPr>
        <sz val="14"/>
        <rFont val="Times New Roman"/>
        <family val="1"/>
        <charset val="204"/>
      </rPr>
      <t>41011302994040000130</t>
    </r>
  </si>
  <si>
    <t>Плата за публичный сервитут 41011105420040000120</t>
  </si>
  <si>
    <r>
      <t xml:space="preserve">Иные штрафы, неустойки, пени, уплаченные в соответствии с законом или договором 
</t>
    </r>
    <r>
      <rPr>
        <sz val="14"/>
        <rFont val="Times New Roman"/>
        <family val="1"/>
        <charset val="204"/>
      </rPr>
      <t>41011607090040000140</t>
    </r>
  </si>
  <si>
    <r>
      <t xml:space="preserve">Прочие поступления от денежных взысканий(штрафов)  
</t>
    </r>
    <r>
      <rPr>
        <sz val="14"/>
        <rFont val="Times New Roman"/>
        <family val="1"/>
        <charset val="204"/>
      </rPr>
      <t>41011690040040000140</t>
    </r>
  </si>
  <si>
    <r>
      <t>Прочие неналоговые доходы</t>
    </r>
    <r>
      <rPr>
        <sz val="14"/>
        <rFont val="Times New Roman"/>
        <family val="1"/>
        <charset val="204"/>
      </rPr>
      <t xml:space="preserve">            41011705040040000180</t>
    </r>
  </si>
  <si>
    <r>
  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 в 2019 году (доходы бюджетов городских округов, за исключениемдоходов,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 
КБК </t>
    </r>
    <r>
      <rPr>
        <sz val="14"/>
        <rFont val="Times New Roman"/>
        <family val="1"/>
        <charset val="204"/>
      </rPr>
      <t>4101116101230141000140</t>
    </r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</si>
  <si>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оргпаном, казенным учреждением городского округа                        
41011607010040000140</t>
  </si>
  <si>
    <r>
      <rPr>
        <b/>
        <sz val="14"/>
        <rFont val="Times New Roman"/>
        <family val="1"/>
        <charset val="204"/>
      </rPr>
      <t>Иные штрафы, неустойки, пени, уплаченные в соответствии с законом или договором</t>
    </r>
    <r>
      <rPr>
        <sz val="14"/>
        <rFont val="Times New Roman"/>
        <family val="1"/>
        <charset val="204"/>
      </rPr>
      <t xml:space="preserve"> 
41011607090040000140</t>
    </r>
  </si>
  <si>
    <r>
      <rPr>
        <b/>
        <sz val="14"/>
        <rFont val="Times New Roman"/>
        <family val="1"/>
        <charset val="204"/>
      </rPr>
      <t>Прочие неналоговые доходы бюджетов городских округов</t>
    </r>
    <r>
      <rPr>
        <sz val="14"/>
        <rFont val="Times New Roman"/>
        <family val="1"/>
        <charset val="204"/>
      </rPr>
      <t xml:space="preserve">                                          41011705040040000180</t>
    </r>
  </si>
  <si>
    <r>
      <rPr>
        <b/>
        <sz val="14"/>
        <rFont val="Times New Roman"/>
        <family val="1"/>
        <charset val="204"/>
      </rPr>
  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 в 2019 году (доходы бюджетов городских округов)                        </t>
    </r>
    <r>
      <rPr>
        <sz val="14"/>
        <rFont val="Times New Roman"/>
        <family val="1"/>
        <charset val="204"/>
      </rPr>
      <t xml:space="preserve">                                     КБК 410 11610123010041140                                        </t>
    </r>
  </si>
  <si>
    <r>
      <t xml:space="preserve"> Прочее возмещение ущерба, причиненного муниципальному имуществу городского округа  
</t>
    </r>
    <r>
      <rPr>
        <sz val="14"/>
        <rFont val="Times New Roman"/>
        <family val="1"/>
        <charset val="204"/>
      </rPr>
      <t>41011610032040000140</t>
    </r>
  </si>
  <si>
    <t>Иные штрафы, неустойки, пени, уплаченные в соответствии с законом или договором в случае неиспонения или ненадлежащего исполнения обязательств перед муниципальным органом (муниципальным казенным учреждением) городского округа
41011607090040000140</t>
  </si>
  <si>
    <r>
  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оргпаном, казенным учреждением городского округа                  </t>
    </r>
    <r>
      <rPr>
        <sz val="14"/>
        <rFont val="Times New Roman"/>
        <family val="1"/>
        <charset val="204"/>
      </rPr>
      <t xml:space="preserve"> 41011607010040000140</t>
    </r>
  </si>
  <si>
    <t>Прочие неналоговые доходы бюджета городских округов                       41011705040040000180</t>
  </si>
  <si>
    <t>Всего</t>
  </si>
  <si>
    <t>Земельный налог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</si>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</sst>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Arial Narrow"/>
      <family val="2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justify" wrapText="1" readingOrder="1"/>
    </xf>
    <xf numFmtId="16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justify" wrapText="1" readingOrder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E10" sqref="E10"/>
    </sheetView>
  </sheetViews>
  <sheetFormatPr defaultColWidth="9.140625" defaultRowHeight="18" x14ac:dyDescent="0.25"/>
  <cols>
    <col min="1" max="1" width="94.85546875" style="23" customWidth="1"/>
    <col min="2" max="2" width="21.140625" style="23" customWidth="1"/>
    <col min="3" max="3" width="20.140625" style="23" customWidth="1"/>
    <col min="4" max="4" width="19.140625" style="23" customWidth="1"/>
    <col min="5" max="5" width="24.28515625" style="23" customWidth="1"/>
    <col min="6" max="6" width="20.5703125" style="23" customWidth="1"/>
    <col min="7" max="7" width="22.140625" style="23" customWidth="1"/>
    <col min="8" max="8" width="24.28515625" style="23" customWidth="1"/>
    <col min="9" max="16384" width="9.140625" style="23"/>
  </cols>
  <sheetData>
    <row r="1" spans="1:8" s="2" customFormat="1" ht="18.75" x14ac:dyDescent="0.3">
      <c r="A1" s="1" t="s">
        <v>0</v>
      </c>
      <c r="B1" s="1"/>
      <c r="C1" s="1"/>
      <c r="D1" s="1"/>
      <c r="E1" s="1"/>
      <c r="F1" s="1"/>
      <c r="G1" s="1"/>
    </row>
    <row r="2" spans="1:8" s="2" customFormat="1" ht="18.75" x14ac:dyDescent="0.3">
      <c r="A2" s="3"/>
      <c r="B2" s="3"/>
      <c r="C2" s="3"/>
      <c r="D2" s="3"/>
      <c r="E2" s="3"/>
      <c r="F2" s="3"/>
      <c r="G2" s="2" t="s">
        <v>1</v>
      </c>
    </row>
    <row r="3" spans="1:8" s="2" customFormat="1" ht="75" x14ac:dyDescent="0.3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spans="1:8" s="2" customFormat="1" ht="47.25" customHeight="1" x14ac:dyDescent="0.3">
      <c r="A4" s="6" t="s">
        <v>10</v>
      </c>
      <c r="B4" s="7">
        <v>43049.2</v>
      </c>
      <c r="C4" s="8">
        <v>45952.800000000003</v>
      </c>
      <c r="D4" s="9">
        <f>C4/B4*100</f>
        <v>106.74484078682067</v>
      </c>
      <c r="E4" s="7">
        <f>C4-B4</f>
        <v>2903.6000000000058</v>
      </c>
      <c r="F4" s="7">
        <v>43049.2</v>
      </c>
      <c r="G4" s="10">
        <f t="shared" ref="G4:G33" si="0">C4/F4*100</f>
        <v>106.74484078682067</v>
      </c>
      <c r="H4" s="10">
        <f>C4-F4</f>
        <v>2903.6000000000058</v>
      </c>
    </row>
    <row r="5" spans="1:8" s="2" customFormat="1" ht="45" customHeight="1" x14ac:dyDescent="0.3">
      <c r="A5" s="11" t="s">
        <v>11</v>
      </c>
      <c r="B5" s="10">
        <v>97</v>
      </c>
      <c r="C5" s="8">
        <v>102.4</v>
      </c>
      <c r="D5" s="9">
        <f t="shared" ref="D5:D33" si="1">C5/B5*100</f>
        <v>105.56701030927836</v>
      </c>
      <c r="E5" s="7">
        <f t="shared" ref="E5:E33" si="2">C5-B5</f>
        <v>5.4000000000000057</v>
      </c>
      <c r="F5" s="10">
        <v>97</v>
      </c>
      <c r="G5" s="10">
        <f t="shared" si="0"/>
        <v>105.56701030927836</v>
      </c>
      <c r="H5" s="10">
        <f t="shared" ref="H5:H30" si="3">C5-F5</f>
        <v>5.4000000000000057</v>
      </c>
    </row>
    <row r="6" spans="1:8" s="2" customFormat="1" ht="56.25" hidden="1" x14ac:dyDescent="0.3">
      <c r="A6" s="11" t="s">
        <v>12</v>
      </c>
      <c r="B6" s="10"/>
      <c r="C6" s="8"/>
      <c r="D6" s="9" t="e">
        <f t="shared" si="1"/>
        <v>#DIV/0!</v>
      </c>
      <c r="E6" s="7">
        <f t="shared" si="2"/>
        <v>0</v>
      </c>
      <c r="F6" s="7"/>
      <c r="G6" s="10" t="e">
        <f t="shared" si="0"/>
        <v>#DIV/0!</v>
      </c>
      <c r="H6" s="10">
        <f t="shared" si="3"/>
        <v>0</v>
      </c>
    </row>
    <row r="7" spans="1:8" s="2" customFormat="1" ht="37.5" x14ac:dyDescent="0.3">
      <c r="A7" s="6" t="s">
        <v>13</v>
      </c>
      <c r="B7" s="12">
        <v>2999.6</v>
      </c>
      <c r="C7" s="8">
        <v>3516.8</v>
      </c>
      <c r="D7" s="9">
        <f t="shared" si="1"/>
        <v>117.24229897319644</v>
      </c>
      <c r="E7" s="7">
        <f t="shared" si="2"/>
        <v>517.20000000000027</v>
      </c>
      <c r="F7" s="12">
        <v>2999.6</v>
      </c>
      <c r="G7" s="10">
        <f t="shared" si="0"/>
        <v>117.24229897319644</v>
      </c>
      <c r="H7" s="10">
        <f t="shared" si="3"/>
        <v>517.20000000000027</v>
      </c>
    </row>
    <row r="8" spans="1:8" s="2" customFormat="1" ht="37.5" x14ac:dyDescent="0.3">
      <c r="A8" s="6" t="s">
        <v>14</v>
      </c>
      <c r="B8" s="12">
        <v>4405.8</v>
      </c>
      <c r="C8" s="8">
        <v>4405.8</v>
      </c>
      <c r="D8" s="9">
        <f t="shared" si="1"/>
        <v>100</v>
      </c>
      <c r="E8" s="7">
        <f t="shared" si="2"/>
        <v>0</v>
      </c>
      <c r="F8" s="12">
        <v>4405.8</v>
      </c>
      <c r="G8" s="10">
        <f t="shared" si="0"/>
        <v>100</v>
      </c>
      <c r="H8" s="10">
        <f t="shared" si="3"/>
        <v>0</v>
      </c>
    </row>
    <row r="9" spans="1:8" s="2" customFormat="1" ht="56.25" x14ac:dyDescent="0.3">
      <c r="A9" s="6" t="s">
        <v>15</v>
      </c>
      <c r="B9" s="12">
        <v>1056.5999999999999</v>
      </c>
      <c r="C9" s="8">
        <v>1085.5999999999999</v>
      </c>
      <c r="D9" s="9">
        <f t="shared" si="1"/>
        <v>102.74465265947379</v>
      </c>
      <c r="E9" s="7">
        <f t="shared" si="2"/>
        <v>29</v>
      </c>
      <c r="F9" s="12">
        <v>1056.5999999999999</v>
      </c>
      <c r="G9" s="10">
        <f t="shared" si="0"/>
        <v>102.74465265947379</v>
      </c>
      <c r="H9" s="10">
        <f t="shared" si="3"/>
        <v>29</v>
      </c>
    </row>
    <row r="10" spans="1:8" s="2" customFormat="1" ht="37.5" x14ac:dyDescent="0.3">
      <c r="A10" s="6" t="s">
        <v>16</v>
      </c>
      <c r="B10" s="12">
        <v>15729.1</v>
      </c>
      <c r="C10" s="8">
        <v>18742.2</v>
      </c>
      <c r="D10" s="9">
        <f t="shared" si="1"/>
        <v>119.15621364223001</v>
      </c>
      <c r="E10" s="7">
        <f t="shared" si="2"/>
        <v>3013.1000000000004</v>
      </c>
      <c r="F10" s="12">
        <v>15729.1</v>
      </c>
      <c r="G10" s="10">
        <f t="shared" si="0"/>
        <v>119.15621364223001</v>
      </c>
      <c r="H10" s="10">
        <f t="shared" si="3"/>
        <v>3013.1000000000004</v>
      </c>
    </row>
    <row r="11" spans="1:8" s="2" customFormat="1" ht="37.5" x14ac:dyDescent="0.3">
      <c r="A11" s="6" t="s">
        <v>17</v>
      </c>
      <c r="B11" s="12">
        <v>0</v>
      </c>
      <c r="C11" s="8">
        <v>440</v>
      </c>
      <c r="D11" s="9" t="e">
        <f t="shared" si="1"/>
        <v>#DIV/0!</v>
      </c>
      <c r="E11" s="7">
        <f t="shared" si="2"/>
        <v>440</v>
      </c>
      <c r="F11" s="7"/>
      <c r="G11" s="10"/>
      <c r="H11" s="10"/>
    </row>
    <row r="12" spans="1:8" s="2" customFormat="1" ht="37.5" x14ac:dyDescent="0.3">
      <c r="A12" s="6" t="s">
        <v>18</v>
      </c>
      <c r="B12" s="12">
        <v>147700</v>
      </c>
      <c r="C12" s="8">
        <v>154084.9</v>
      </c>
      <c r="D12" s="9">
        <f t="shared" si="1"/>
        <v>104.32288422477995</v>
      </c>
      <c r="E12" s="7">
        <f t="shared" si="2"/>
        <v>6384.8999999999942</v>
      </c>
      <c r="F12" s="12">
        <v>147700</v>
      </c>
      <c r="G12" s="10">
        <f t="shared" si="0"/>
        <v>104.32288422477995</v>
      </c>
      <c r="H12" s="10">
        <f t="shared" si="3"/>
        <v>6384.8999999999942</v>
      </c>
    </row>
    <row r="13" spans="1:8" s="2" customFormat="1" ht="47.25" customHeight="1" x14ac:dyDescent="0.3">
      <c r="A13" s="4" t="s">
        <v>19</v>
      </c>
      <c r="B13" s="12">
        <v>564.29999999999995</v>
      </c>
      <c r="C13" s="8">
        <v>2506.1</v>
      </c>
      <c r="D13" s="9">
        <f t="shared" si="1"/>
        <v>444.10774410774411</v>
      </c>
      <c r="E13" s="7">
        <f t="shared" si="2"/>
        <v>1941.8</v>
      </c>
      <c r="F13" s="12">
        <v>564.29999999999995</v>
      </c>
      <c r="G13" s="10">
        <f t="shared" si="0"/>
        <v>444.10774410774411</v>
      </c>
      <c r="H13" s="10">
        <f t="shared" si="3"/>
        <v>1941.8</v>
      </c>
    </row>
    <row r="14" spans="1:8" s="2" customFormat="1" ht="18.75" hidden="1" x14ac:dyDescent="0.3">
      <c r="A14" s="13" t="s">
        <v>20</v>
      </c>
      <c r="B14" s="10">
        <v>0</v>
      </c>
      <c r="C14" s="8"/>
      <c r="D14" s="9" t="e">
        <f t="shared" si="1"/>
        <v>#DIV/0!</v>
      </c>
      <c r="E14" s="7">
        <f t="shared" si="2"/>
        <v>0</v>
      </c>
      <c r="F14" s="7">
        <v>0</v>
      </c>
      <c r="G14" s="10" t="e">
        <f t="shared" si="0"/>
        <v>#DIV/0!</v>
      </c>
      <c r="H14" s="10">
        <f t="shared" si="3"/>
        <v>0</v>
      </c>
    </row>
    <row r="15" spans="1:8" s="2" customFormat="1" ht="37.5" hidden="1" x14ac:dyDescent="0.3">
      <c r="A15" s="13" t="s">
        <v>21</v>
      </c>
      <c r="B15" s="10"/>
      <c r="C15" s="8"/>
      <c r="D15" s="9" t="e">
        <f t="shared" si="1"/>
        <v>#DIV/0!</v>
      </c>
      <c r="E15" s="7">
        <f t="shared" si="2"/>
        <v>0</v>
      </c>
      <c r="F15" s="7"/>
      <c r="G15" s="10" t="e">
        <f t="shared" si="0"/>
        <v>#DIV/0!</v>
      </c>
      <c r="H15" s="10">
        <f t="shared" si="3"/>
        <v>0</v>
      </c>
    </row>
    <row r="16" spans="1:8" s="2" customFormat="1" ht="52.15" customHeight="1" x14ac:dyDescent="0.3">
      <c r="A16" s="14" t="s">
        <v>22</v>
      </c>
      <c r="B16" s="10">
        <v>1457.2</v>
      </c>
      <c r="C16" s="8">
        <v>45977.7</v>
      </c>
      <c r="D16" s="9">
        <f t="shared" si="1"/>
        <v>3155.2086192698321</v>
      </c>
      <c r="E16" s="7">
        <f t="shared" si="2"/>
        <v>44520.5</v>
      </c>
      <c r="F16" s="10">
        <v>1457.2</v>
      </c>
      <c r="G16" s="10">
        <f t="shared" si="0"/>
        <v>3155.2086192698321</v>
      </c>
      <c r="H16" s="10">
        <f t="shared" si="3"/>
        <v>44520.5</v>
      </c>
    </row>
    <row r="17" spans="1:8" s="2" customFormat="1" ht="18.75" hidden="1" x14ac:dyDescent="0.3">
      <c r="A17" s="14" t="s">
        <v>23</v>
      </c>
      <c r="B17" s="10"/>
      <c r="C17" s="8"/>
      <c r="D17" s="9" t="e">
        <f t="shared" si="1"/>
        <v>#DIV/0!</v>
      </c>
      <c r="E17" s="7">
        <f t="shared" si="2"/>
        <v>0</v>
      </c>
      <c r="F17" s="7"/>
      <c r="G17" s="10" t="e">
        <f t="shared" si="0"/>
        <v>#DIV/0!</v>
      </c>
      <c r="H17" s="10">
        <f t="shared" si="3"/>
        <v>0</v>
      </c>
    </row>
    <row r="18" spans="1:8" s="2" customFormat="1" ht="56.25" hidden="1" x14ac:dyDescent="0.3">
      <c r="A18" s="14" t="s">
        <v>24</v>
      </c>
      <c r="B18" s="10"/>
      <c r="C18" s="8"/>
      <c r="D18" s="9" t="e">
        <f t="shared" si="1"/>
        <v>#DIV/0!</v>
      </c>
      <c r="E18" s="7">
        <f t="shared" si="2"/>
        <v>0</v>
      </c>
      <c r="F18" s="7"/>
      <c r="G18" s="10" t="e">
        <f t="shared" si="0"/>
        <v>#DIV/0!</v>
      </c>
      <c r="H18" s="10">
        <f t="shared" si="3"/>
        <v>0</v>
      </c>
    </row>
    <row r="19" spans="1:8" s="2" customFormat="1" ht="37.5" hidden="1" x14ac:dyDescent="0.3">
      <c r="A19" s="6" t="s">
        <v>25</v>
      </c>
      <c r="B19" s="10"/>
      <c r="C19" s="8"/>
      <c r="D19" s="9" t="e">
        <f t="shared" si="1"/>
        <v>#DIV/0!</v>
      </c>
      <c r="E19" s="7">
        <f t="shared" si="2"/>
        <v>0</v>
      </c>
      <c r="F19" s="7">
        <v>0</v>
      </c>
      <c r="G19" s="10" t="e">
        <f t="shared" si="0"/>
        <v>#DIV/0!</v>
      </c>
      <c r="H19" s="10">
        <f t="shared" si="3"/>
        <v>0</v>
      </c>
    </row>
    <row r="20" spans="1:8" s="2" customFormat="1" ht="18.75" hidden="1" x14ac:dyDescent="0.3">
      <c r="A20" s="4" t="s">
        <v>26</v>
      </c>
      <c r="B20" s="10"/>
      <c r="C20" s="8"/>
      <c r="D20" s="9" t="e">
        <f t="shared" si="1"/>
        <v>#DIV/0!</v>
      </c>
      <c r="E20" s="7">
        <f t="shared" si="2"/>
        <v>0</v>
      </c>
      <c r="F20" s="7">
        <v>0</v>
      </c>
      <c r="G20" s="10" t="e">
        <f t="shared" si="0"/>
        <v>#DIV/0!</v>
      </c>
      <c r="H20" s="10">
        <f t="shared" si="3"/>
        <v>0</v>
      </c>
    </row>
    <row r="21" spans="1:8" s="2" customFormat="1" ht="56.25" hidden="1" x14ac:dyDescent="0.3">
      <c r="A21" s="13" t="s">
        <v>12</v>
      </c>
      <c r="B21" s="10"/>
      <c r="C21" s="8"/>
      <c r="D21" s="9" t="e">
        <f t="shared" si="1"/>
        <v>#DIV/0!</v>
      </c>
      <c r="E21" s="7">
        <f t="shared" si="2"/>
        <v>0</v>
      </c>
      <c r="F21" s="7">
        <v>0</v>
      </c>
      <c r="G21" s="10" t="e">
        <f t="shared" si="0"/>
        <v>#DIV/0!</v>
      </c>
      <c r="H21" s="10">
        <f t="shared" si="3"/>
        <v>0</v>
      </c>
    </row>
    <row r="22" spans="1:8" s="2" customFormat="1" ht="168.75" hidden="1" x14ac:dyDescent="0.3">
      <c r="A22" s="13" t="s">
        <v>27</v>
      </c>
      <c r="B22" s="10"/>
      <c r="C22" s="8"/>
      <c r="D22" s="9" t="e">
        <f t="shared" si="1"/>
        <v>#DIV/0!</v>
      </c>
      <c r="E22" s="7">
        <f t="shared" si="2"/>
        <v>0</v>
      </c>
      <c r="F22" s="7"/>
      <c r="G22" s="10" t="e">
        <f t="shared" si="0"/>
        <v>#DIV/0!</v>
      </c>
      <c r="H22" s="10">
        <f t="shared" si="3"/>
        <v>0</v>
      </c>
    </row>
    <row r="23" spans="1:8" s="2" customFormat="1" ht="93.75" hidden="1" x14ac:dyDescent="0.3">
      <c r="A23" s="15" t="s">
        <v>28</v>
      </c>
      <c r="B23" s="10"/>
      <c r="C23" s="8"/>
      <c r="D23" s="9" t="e">
        <f t="shared" si="1"/>
        <v>#DIV/0!</v>
      </c>
      <c r="E23" s="7">
        <f t="shared" si="2"/>
        <v>0</v>
      </c>
      <c r="F23" s="7"/>
      <c r="G23" s="10" t="e">
        <f t="shared" si="0"/>
        <v>#DIV/0!</v>
      </c>
      <c r="H23" s="10">
        <f t="shared" si="3"/>
        <v>0</v>
      </c>
    </row>
    <row r="24" spans="1:8" s="2" customFormat="1" ht="56.25" hidden="1" x14ac:dyDescent="0.3">
      <c r="A24" s="15" t="s">
        <v>29</v>
      </c>
      <c r="B24" s="10"/>
      <c r="C24" s="8"/>
      <c r="D24" s="9" t="e">
        <f t="shared" si="1"/>
        <v>#DIV/0!</v>
      </c>
      <c r="E24" s="7">
        <f t="shared" si="2"/>
        <v>0</v>
      </c>
      <c r="F24" s="7"/>
      <c r="G24" s="10" t="e">
        <f t="shared" si="0"/>
        <v>#DIV/0!</v>
      </c>
      <c r="H24" s="10">
        <f t="shared" si="3"/>
        <v>0</v>
      </c>
    </row>
    <row r="25" spans="1:8" s="2" customFormat="1" ht="43.9" hidden="1" customHeight="1" x14ac:dyDescent="0.3">
      <c r="A25" s="15" t="s">
        <v>30</v>
      </c>
      <c r="B25" s="10"/>
      <c r="C25" s="8"/>
      <c r="D25" s="9" t="e">
        <f t="shared" si="1"/>
        <v>#DIV/0!</v>
      </c>
      <c r="E25" s="7">
        <f t="shared" si="2"/>
        <v>0</v>
      </c>
      <c r="F25" s="7"/>
      <c r="G25" s="10" t="e">
        <f t="shared" si="0"/>
        <v>#DIV/0!</v>
      </c>
      <c r="H25" s="10">
        <f t="shared" si="3"/>
        <v>0</v>
      </c>
    </row>
    <row r="26" spans="1:8" s="2" customFormat="1" ht="123.6" customHeight="1" x14ac:dyDescent="0.3">
      <c r="A26" s="15" t="s">
        <v>31</v>
      </c>
      <c r="B26" s="10">
        <v>0.1</v>
      </c>
      <c r="C26" s="8">
        <v>0</v>
      </c>
      <c r="D26" s="9">
        <f t="shared" si="1"/>
        <v>0</v>
      </c>
      <c r="E26" s="7">
        <f t="shared" si="2"/>
        <v>-0.1</v>
      </c>
      <c r="F26" s="7">
        <v>0.1</v>
      </c>
      <c r="G26" s="10">
        <f t="shared" si="0"/>
        <v>0</v>
      </c>
      <c r="H26" s="10">
        <f t="shared" si="3"/>
        <v>-0.1</v>
      </c>
    </row>
    <row r="27" spans="1:8" s="2" customFormat="1" ht="56.25" x14ac:dyDescent="0.3">
      <c r="A27" s="14" t="s">
        <v>32</v>
      </c>
      <c r="B27" s="10">
        <v>89.9</v>
      </c>
      <c r="C27" s="8">
        <v>62</v>
      </c>
      <c r="D27" s="9">
        <f t="shared" si="1"/>
        <v>68.965517241379303</v>
      </c>
      <c r="E27" s="7">
        <f t="shared" si="2"/>
        <v>-27.900000000000006</v>
      </c>
      <c r="F27" s="7">
        <v>89.9</v>
      </c>
      <c r="G27" s="10">
        <f t="shared" si="0"/>
        <v>68.965517241379303</v>
      </c>
      <c r="H27" s="7">
        <f t="shared" si="3"/>
        <v>-27.900000000000006</v>
      </c>
    </row>
    <row r="28" spans="1:8" s="2" customFormat="1" ht="93.75" x14ac:dyDescent="0.3">
      <c r="A28" s="14" t="s">
        <v>33</v>
      </c>
      <c r="B28" s="10">
        <v>2.2000000000000002</v>
      </c>
      <c r="C28" s="8">
        <v>82.8</v>
      </c>
      <c r="D28" s="9">
        <f t="shared" si="1"/>
        <v>3763.6363636363635</v>
      </c>
      <c r="E28" s="7">
        <f t="shared" si="2"/>
        <v>80.599999999999994</v>
      </c>
      <c r="F28" s="7">
        <v>2.2000000000000002</v>
      </c>
      <c r="G28" s="10">
        <f t="shared" si="0"/>
        <v>3763.6363636363635</v>
      </c>
      <c r="H28" s="7">
        <f t="shared" si="3"/>
        <v>80.599999999999994</v>
      </c>
    </row>
    <row r="29" spans="1:8" s="2" customFormat="1" ht="126" customHeight="1" x14ac:dyDescent="0.3">
      <c r="A29" s="14" t="s">
        <v>34</v>
      </c>
      <c r="B29" s="10">
        <v>0.2</v>
      </c>
      <c r="C29" s="8">
        <v>0</v>
      </c>
      <c r="D29" s="9">
        <f t="shared" si="1"/>
        <v>0</v>
      </c>
      <c r="E29" s="7">
        <f t="shared" si="2"/>
        <v>-0.2</v>
      </c>
      <c r="F29" s="7">
        <v>0.2</v>
      </c>
      <c r="G29" s="10">
        <f t="shared" si="0"/>
        <v>0</v>
      </c>
      <c r="H29" s="7">
        <f t="shared" si="3"/>
        <v>-0.2</v>
      </c>
    </row>
    <row r="30" spans="1:8" s="2" customFormat="1" ht="63.6" customHeight="1" x14ac:dyDescent="0.3">
      <c r="A30" s="14" t="s">
        <v>35</v>
      </c>
      <c r="B30" s="10">
        <v>181.3</v>
      </c>
      <c r="C30" s="8">
        <v>0</v>
      </c>
      <c r="D30" s="9">
        <f t="shared" si="1"/>
        <v>0</v>
      </c>
      <c r="E30" s="7">
        <f t="shared" si="2"/>
        <v>-181.3</v>
      </c>
      <c r="F30" s="7">
        <v>181.3</v>
      </c>
      <c r="G30" s="10">
        <f t="shared" si="0"/>
        <v>0</v>
      </c>
      <c r="H30" s="7">
        <f t="shared" si="3"/>
        <v>-181.3</v>
      </c>
    </row>
    <row r="31" spans="1:8" s="2" customFormat="1" ht="27" customHeight="1" x14ac:dyDescent="0.3">
      <c r="A31" s="6" t="s">
        <v>36</v>
      </c>
      <c r="B31" s="8">
        <f>SUM(B4:B30)</f>
        <v>217332.5</v>
      </c>
      <c r="C31" s="8">
        <f>SUM(C4:C30)</f>
        <v>276959.09999999998</v>
      </c>
      <c r="D31" s="8">
        <f t="shared" si="1"/>
        <v>127.43565734531191</v>
      </c>
      <c r="E31" s="8">
        <f t="shared" si="2"/>
        <v>59626.599999999977</v>
      </c>
      <c r="F31" s="8">
        <f>SUM(F4:F30)</f>
        <v>217332.5</v>
      </c>
      <c r="G31" s="8">
        <f t="shared" si="0"/>
        <v>127.43565734531191</v>
      </c>
      <c r="H31" s="8">
        <f>SUM(H4:H30)</f>
        <v>59186.6</v>
      </c>
    </row>
    <row r="32" spans="1:8" s="2" customFormat="1" ht="27" hidden="1" customHeight="1" x14ac:dyDescent="0.3">
      <c r="A32" s="6" t="s">
        <v>37</v>
      </c>
      <c r="B32" s="16">
        <v>402155</v>
      </c>
      <c r="C32" s="16">
        <v>384195.5</v>
      </c>
      <c r="D32" s="7">
        <f t="shared" si="1"/>
        <v>95.534184580572173</v>
      </c>
      <c r="E32" s="7">
        <f t="shared" si="2"/>
        <v>-17959.5</v>
      </c>
      <c r="F32" s="17">
        <v>465327.9</v>
      </c>
      <c r="G32" s="7">
        <f t="shared" si="0"/>
        <v>82.564466906024762</v>
      </c>
      <c r="H32" s="7">
        <f t="shared" ref="H32:H33" si="4">C32-F32</f>
        <v>-81132.400000000023</v>
      </c>
    </row>
    <row r="33" spans="1:8" s="2" customFormat="1" ht="27" hidden="1" customHeight="1" x14ac:dyDescent="0.3">
      <c r="A33" s="6" t="s">
        <v>38</v>
      </c>
      <c r="B33" s="8">
        <f>B31+B32</f>
        <v>619487.5</v>
      </c>
      <c r="C33" s="8">
        <f>C31+C32</f>
        <v>661154.6</v>
      </c>
      <c r="D33" s="8">
        <f t="shared" si="1"/>
        <v>106.7260598478581</v>
      </c>
      <c r="E33" s="8">
        <f t="shared" si="2"/>
        <v>41667.099999999977</v>
      </c>
      <c r="F33" s="8">
        <f>SUM(F32+F31)</f>
        <v>682660.4</v>
      </c>
      <c r="G33" s="8">
        <f t="shared" si="0"/>
        <v>96.849707409423473</v>
      </c>
      <c r="H33" s="8">
        <f t="shared" si="4"/>
        <v>-21505.800000000047</v>
      </c>
    </row>
    <row r="34" spans="1:8" s="21" customFormat="1" ht="18.75" x14ac:dyDescent="0.3">
      <c r="A34" s="18"/>
      <c r="B34" s="19"/>
      <c r="C34" s="19"/>
      <c r="D34" s="19"/>
      <c r="E34" s="20"/>
      <c r="F34" s="18"/>
      <c r="G34" s="18"/>
    </row>
    <row r="35" spans="1:8" x14ac:dyDescent="0.25">
      <c r="A35" s="22"/>
      <c r="B35" s="22"/>
      <c r="C35" s="22"/>
      <c r="D35" s="22"/>
      <c r="E35" s="22"/>
      <c r="F35" s="22"/>
      <c r="H35" s="22"/>
    </row>
    <row r="36" spans="1:8" x14ac:dyDescent="0.25">
      <c r="A36" s="22"/>
      <c r="B36" s="22"/>
      <c r="C36" s="22"/>
      <c r="D36" s="22"/>
      <c r="E36" s="22"/>
      <c r="F36" s="22"/>
      <c r="H36" s="22"/>
    </row>
    <row r="37" spans="1:8" x14ac:dyDescent="0.25">
      <c r="A37" s="22"/>
      <c r="B37" s="22"/>
      <c r="C37" s="22"/>
      <c r="D37" s="22"/>
      <c r="E37" s="22"/>
      <c r="F37" s="22"/>
      <c r="H37" s="22"/>
    </row>
    <row r="38" spans="1:8" x14ac:dyDescent="0.25">
      <c r="A38" s="22"/>
      <c r="B38" s="22"/>
      <c r="C38" s="22"/>
      <c r="D38" s="22"/>
      <c r="E38" s="22"/>
      <c r="F38" s="22"/>
      <c r="H38" s="22"/>
    </row>
    <row r="39" spans="1:8" x14ac:dyDescent="0.25">
      <c r="A39" s="22"/>
      <c r="B39" s="22"/>
      <c r="C39" s="22"/>
      <c r="D39" s="22"/>
      <c r="E39" s="22"/>
      <c r="F39" s="22"/>
      <c r="H39" s="22"/>
    </row>
    <row r="40" spans="1:8" x14ac:dyDescent="0.25">
      <c r="A40" s="22"/>
      <c r="B40" s="22"/>
      <c r="C40" s="22"/>
      <c r="D40" s="22"/>
      <c r="E40" s="22"/>
      <c r="F40" s="22"/>
      <c r="H40" s="22"/>
    </row>
    <row r="41" spans="1:8" x14ac:dyDescent="0.25">
      <c r="A41" s="22"/>
      <c r="B41" s="22"/>
      <c r="C41" s="22"/>
      <c r="D41" s="22"/>
      <c r="E41" s="22"/>
      <c r="F41" s="22"/>
      <c r="H41" s="22"/>
    </row>
    <row r="42" spans="1:8" x14ac:dyDescent="0.25">
      <c r="A42" s="22"/>
      <c r="B42" s="22"/>
      <c r="C42" s="22"/>
      <c r="D42" s="22"/>
      <c r="E42" s="22"/>
      <c r="F42" s="22"/>
      <c r="H42" s="22"/>
    </row>
    <row r="43" spans="1:8" x14ac:dyDescent="0.25">
      <c r="A43" s="22"/>
      <c r="B43" s="22"/>
      <c r="C43" s="22"/>
      <c r="D43" s="22"/>
      <c r="E43" s="22"/>
      <c r="F43" s="22"/>
      <c r="H43" s="22"/>
    </row>
    <row r="44" spans="1:8" x14ac:dyDescent="0.25">
      <c r="A44" s="22"/>
      <c r="B44" s="22"/>
      <c r="C44" s="22"/>
      <c r="D44" s="22"/>
      <c r="E44" s="22"/>
      <c r="F44" s="22"/>
      <c r="H44" s="22"/>
    </row>
    <row r="45" spans="1:8" x14ac:dyDescent="0.25">
      <c r="A45" s="22"/>
      <c r="B45" s="22"/>
      <c r="C45" s="22"/>
      <c r="D45" s="22"/>
      <c r="E45" s="22"/>
      <c r="F45" s="22"/>
      <c r="H45" s="22"/>
    </row>
    <row r="46" spans="1:8" x14ac:dyDescent="0.25">
      <c r="A46" s="22"/>
      <c r="B46" s="22"/>
      <c r="C46" s="22"/>
      <c r="D46" s="22"/>
      <c r="E46" s="22"/>
      <c r="F46" s="22"/>
      <c r="H46" s="22"/>
    </row>
    <row r="47" spans="1:8" x14ac:dyDescent="0.25">
      <c r="A47" s="22"/>
      <c r="B47" s="22"/>
      <c r="C47" s="22"/>
      <c r="D47" s="22"/>
      <c r="E47" s="22"/>
      <c r="F47" s="22"/>
      <c r="H47" s="22"/>
    </row>
    <row r="48" spans="1:8" x14ac:dyDescent="0.25">
      <c r="A48" s="22"/>
      <c r="B48" s="22"/>
      <c r="C48" s="22"/>
      <c r="D48" s="22"/>
      <c r="E48" s="22"/>
      <c r="F48" s="22"/>
      <c r="H48" s="22"/>
    </row>
    <row r="49" spans="1:8" x14ac:dyDescent="0.25">
      <c r="A49" s="22"/>
      <c r="B49" s="22"/>
      <c r="C49" s="22"/>
      <c r="D49" s="22"/>
      <c r="E49" s="22"/>
      <c r="F49" s="22"/>
      <c r="H49" s="22"/>
    </row>
    <row r="50" spans="1:8" x14ac:dyDescent="0.25">
      <c r="A50" s="22"/>
      <c r="B50" s="22"/>
      <c r="C50" s="22"/>
      <c r="D50" s="22"/>
      <c r="E50" s="22"/>
      <c r="F50" s="22"/>
      <c r="H50" s="22"/>
    </row>
    <row r="51" spans="1:8" x14ac:dyDescent="0.25">
      <c r="A51" s="22"/>
      <c r="B51" s="22"/>
      <c r="C51" s="22"/>
      <c r="D51" s="22"/>
      <c r="E51" s="22"/>
      <c r="F51" s="22"/>
      <c r="H51" s="22"/>
    </row>
    <row r="52" spans="1:8" x14ac:dyDescent="0.25">
      <c r="A52" s="22"/>
      <c r="B52" s="22"/>
      <c r="C52" s="22"/>
      <c r="D52" s="22"/>
      <c r="E52" s="22"/>
      <c r="F52" s="22"/>
      <c r="H52" s="22"/>
    </row>
    <row r="53" spans="1:8" x14ac:dyDescent="0.25">
      <c r="A53" s="22"/>
      <c r="B53" s="22"/>
      <c r="C53" s="22"/>
      <c r="D53" s="22"/>
      <c r="E53" s="22"/>
      <c r="F53" s="22"/>
      <c r="H53" s="22"/>
    </row>
    <row r="54" spans="1:8" x14ac:dyDescent="0.25">
      <c r="A54" s="22"/>
      <c r="B54" s="22"/>
      <c r="C54" s="22"/>
      <c r="D54" s="22"/>
      <c r="E54" s="22"/>
      <c r="F54" s="22"/>
      <c r="H54" s="22"/>
    </row>
    <row r="55" spans="1:8" x14ac:dyDescent="0.25">
      <c r="A55" s="22"/>
      <c r="B55" s="22"/>
      <c r="C55" s="22"/>
      <c r="D55" s="22"/>
      <c r="E55" s="22"/>
      <c r="F55" s="22"/>
      <c r="H55" s="22"/>
    </row>
    <row r="56" spans="1:8" x14ac:dyDescent="0.25">
      <c r="A56" s="22"/>
      <c r="B56" s="22"/>
      <c r="C56" s="22"/>
      <c r="D56" s="22"/>
      <c r="E56" s="22"/>
      <c r="F56" s="22"/>
      <c r="H56" s="22"/>
    </row>
    <row r="57" spans="1:8" x14ac:dyDescent="0.25">
      <c r="A57" s="22"/>
      <c r="B57" s="22"/>
      <c r="C57" s="22"/>
      <c r="D57" s="22"/>
      <c r="E57" s="22"/>
      <c r="F57" s="22"/>
      <c r="H57" s="22"/>
    </row>
  </sheetData>
  <mergeCells count="3">
    <mergeCell ref="A1:G1"/>
    <mergeCell ref="A2:F2"/>
    <mergeCell ref="B34:D34"/>
  </mergeCells>
  <pageMargins left="0.51181102362204722" right="0.31496062992125984" top="0.35433070866141736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Романова С.А.</dc:creator>
  <cp:lastModifiedBy>Романова С.А.</cp:lastModifiedBy>
  <cp:lastPrinted>2025-03-20T10:41:22Z</cp:lastPrinted>
  <dcterms:created xsi:type="dcterms:W3CDTF">2025-03-20T10:40:32Z</dcterms:created>
  <dcterms:modified xsi:type="dcterms:W3CDTF">2025-03-20T10:41:49Z</dcterms:modified>
</cp:coreProperties>
</file>